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8\Admin Data Collection\Pension Data\"/>
    </mc:Choice>
  </mc:AlternateContent>
  <xr:revisionPtr revIDLastSave="0" documentId="13_ncr:1_{396F27E6-E86D-4736-85A4-ABB81920DD98}" xr6:coauthVersionLast="32" xr6:coauthVersionMax="32" xr10:uidLastSave="{00000000-0000-0000-0000-000000000000}"/>
  <bookViews>
    <workbookView xWindow="0" yWindow="0" windowWidth="19200" windowHeight="6960" xr2:uid="{E4CC7398-D854-4114-B5CE-4F6298525688}"/>
  </bookViews>
  <sheets>
    <sheet name="Pension Fund Asset" sheetId="1" r:id="rId1"/>
    <sheet name="Retirement Savings Account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6" i="1"/>
  <c r="C11" i="2" l="1"/>
  <c r="D11" i="2"/>
  <c r="E11" i="2"/>
  <c r="D12" i="2" s="1"/>
  <c r="F11" i="2"/>
  <c r="F12" i="2" s="1"/>
  <c r="G11" i="2"/>
  <c r="B11" i="2"/>
  <c r="B12" i="2" s="1"/>
  <c r="I6" i="2"/>
  <c r="I11" i="2" s="1"/>
  <c r="I7" i="2"/>
  <c r="I8" i="2"/>
  <c r="I9" i="2"/>
  <c r="I10" i="2"/>
  <c r="I5" i="2"/>
  <c r="H6" i="2"/>
  <c r="H7" i="2"/>
  <c r="H8" i="2"/>
  <c r="H9" i="2"/>
  <c r="H10" i="2"/>
  <c r="H5" i="2"/>
  <c r="H11" i="2" s="1"/>
  <c r="H12" i="2" l="1"/>
</calcChain>
</file>

<file path=xl/sharedStrings.xml><?xml version="1.0" encoding="utf-8"?>
<sst xmlns="http://schemas.openxmlformats.org/spreadsheetml/2006/main" count="59" uniqueCount="51">
  <si>
    <t>SUMMARY OF PENSION FUND ASSETS AS AT 31 MARCH, 2018</t>
  </si>
  <si>
    <t>AES</t>
  </si>
  <si>
    <t>ASSET CLASS</t>
  </si>
  <si>
    <t>CPFAs</t>
  </si>
  <si>
    <t>RSA ACTIVE FUND</t>
  </si>
  <si>
    <t>RSA RETIREE FUND</t>
  </si>
  <si>
    <t>TOTAL PENSION FUND ASSETS</t>
  </si>
  <si>
    <t>Domestic Ordinary Shares</t>
  </si>
  <si>
    <t>Foreign Ordinary Shares</t>
  </si>
  <si>
    <t>FGN Securities:</t>
  </si>
  <si>
    <t>FGN Bonds</t>
  </si>
  <si>
    <t>Treasury Bills</t>
  </si>
  <si>
    <t>Agency Bonds (NMRC &amp; FMBN)</t>
  </si>
  <si>
    <t>Sukuk Bonds</t>
  </si>
  <si>
    <t>Green Bonds</t>
  </si>
  <si>
    <t>State Govt. Securities</t>
  </si>
  <si>
    <t>Corporate Debt Securities</t>
  </si>
  <si>
    <t>Corporate Infrastrucuture Bonds</t>
  </si>
  <si>
    <t>Supra-National Bonds</t>
  </si>
  <si>
    <t>Local Money Market Securities:</t>
  </si>
  <si>
    <t>Banks</t>
  </si>
  <si>
    <t>Commercial Papers</t>
  </si>
  <si>
    <t>Foreign Money Market Securities</t>
  </si>
  <si>
    <t>Mutual Funds:</t>
  </si>
  <si>
    <t>Open/Closed-End Funds</t>
  </si>
  <si>
    <t>Reits</t>
  </si>
  <si>
    <t>Real Estate Properties</t>
  </si>
  <si>
    <t>Private Equity Fund</t>
  </si>
  <si>
    <t>Infrastructure Fund</t>
  </si>
  <si>
    <t>Cash &amp; Other Assets</t>
  </si>
  <si>
    <t>Total Pension Asset</t>
  </si>
  <si>
    <t>N'Million</t>
  </si>
  <si>
    <t>WEIGHT%</t>
  </si>
  <si>
    <t>RSA Membership As At March, 2018</t>
  </si>
  <si>
    <t>Age Bracket</t>
  </si>
  <si>
    <t>Public Sector</t>
  </si>
  <si>
    <t xml:space="preserve">FEDERAL </t>
  </si>
  <si>
    <t>STATE</t>
  </si>
  <si>
    <t>Private Sector</t>
  </si>
  <si>
    <t>PRIVATE</t>
  </si>
  <si>
    <t>Male</t>
  </si>
  <si>
    <t>Female</t>
  </si>
  <si>
    <t>Less than 30yrs</t>
  </si>
  <si>
    <t>30-39 yrs</t>
  </si>
  <si>
    <t>40-49 yrs</t>
  </si>
  <si>
    <t>50-59 yrs</t>
  </si>
  <si>
    <t>60-69 yrs</t>
  </si>
  <si>
    <t>above 65 yrs</t>
  </si>
  <si>
    <t>TOTAL</t>
  </si>
  <si>
    <t>Grand Total</t>
  </si>
  <si>
    <t>Corporate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</si>
</sst>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sz val="11"/>
      <color rgb="FFFF0000"/>
      <name val="Corbe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165" fontId="2" fillId="0" borderId="1" xfId="1" applyNumberFormat="1" applyFont="1" applyBorder="1"/>
    <xf numFmtId="0" fontId="3" fillId="0" borderId="1" xfId="0" applyFont="1" applyBorder="1"/>
    <xf numFmtId="165" fontId="3" fillId="0" borderId="1" xfId="1" applyNumberFormat="1" applyFont="1" applyBorder="1"/>
    <xf numFmtId="164" fontId="2" fillId="0" borderId="0" xfId="1" applyFont="1"/>
    <xf numFmtId="164" fontId="3" fillId="0" borderId="0" xfId="1" applyFont="1"/>
    <xf numFmtId="164" fontId="3" fillId="0" borderId="1" xfId="1" applyFont="1" applyBorder="1"/>
    <xf numFmtId="164" fontId="3" fillId="0" borderId="16" xfId="1" applyFont="1" applyBorder="1"/>
    <xf numFmtId="164" fontId="3" fillId="0" borderId="19" xfId="1" applyFont="1" applyBorder="1"/>
    <xf numFmtId="164" fontId="3" fillId="0" borderId="21" xfId="1" applyFont="1" applyBorder="1"/>
    <xf numFmtId="164" fontId="3" fillId="0" borderId="24" xfId="1" applyFont="1" applyBorder="1"/>
    <xf numFmtId="164" fontId="3" fillId="0" borderId="24" xfId="1" applyFont="1" applyBorder="1" applyAlignment="1">
      <alignment wrapText="1"/>
    </xf>
    <xf numFmtId="164" fontId="3" fillId="0" borderId="17" xfId="1" applyFont="1" applyBorder="1"/>
    <xf numFmtId="164" fontId="3" fillId="0" borderId="21" xfId="1" applyFont="1" applyBorder="1" applyAlignment="1">
      <alignment horizontal="center" vertical="center"/>
    </xf>
    <xf numFmtId="164" fontId="3" fillId="0" borderId="22" xfId="1" applyFont="1" applyBorder="1" applyAlignment="1">
      <alignment horizontal="center" vertical="center"/>
    </xf>
    <xf numFmtId="164" fontId="3" fillId="0" borderId="23" xfId="1" applyFont="1" applyBorder="1" applyAlignment="1">
      <alignment horizontal="center" vertical="center"/>
    </xf>
    <xf numFmtId="164" fontId="3" fillId="0" borderId="12" xfId="1" applyFont="1" applyBorder="1" applyAlignment="1">
      <alignment horizontal="center" vertical="center"/>
    </xf>
    <xf numFmtId="164" fontId="3" fillId="0" borderId="26" xfId="1" applyFont="1" applyBorder="1" applyAlignment="1">
      <alignment horizontal="center" vertical="center"/>
    </xf>
    <xf numFmtId="164" fontId="3" fillId="0" borderId="25" xfId="1" applyFont="1" applyBorder="1" applyAlignment="1">
      <alignment horizontal="center" vertical="center"/>
    </xf>
    <xf numFmtId="164" fontId="3" fillId="0" borderId="13" xfId="1" applyFont="1" applyBorder="1" applyAlignment="1">
      <alignment horizontal="center" vertical="center"/>
    </xf>
    <xf numFmtId="164" fontId="3" fillId="0" borderId="27" xfId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65" fontId="3" fillId="0" borderId="6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20" xfId="1" applyFont="1" applyBorder="1" applyAlignment="1">
      <alignment horizontal="center"/>
    </xf>
    <xf numFmtId="164" fontId="3" fillId="0" borderId="15" xfId="1" applyFont="1" applyBorder="1"/>
    <xf numFmtId="164" fontId="3" fillId="0" borderId="18" xfId="1" applyFont="1" applyBorder="1"/>
    <xf numFmtId="164" fontId="2" fillId="0" borderId="1" xfId="1" applyFont="1" applyBorder="1" applyAlignment="1"/>
    <xf numFmtId="164" fontId="3" fillId="0" borderId="1" xfId="1" applyFont="1" applyBorder="1" applyAlignment="1"/>
    <xf numFmtId="164" fontId="3" fillId="0" borderId="4" xfId="1" applyFont="1" applyBorder="1" applyAlignment="1"/>
    <xf numFmtId="164" fontId="3" fillId="0" borderId="2" xfId="1" applyFont="1" applyBorder="1" applyAlignment="1"/>
    <xf numFmtId="164" fontId="4" fillId="0" borderId="16" xfId="1" applyFont="1" applyBorder="1" applyAlignment="1">
      <alignment horizontal="left" indent="2"/>
    </xf>
    <xf numFmtId="164" fontId="4" fillId="0" borderId="1" xfId="1" applyFont="1" applyBorder="1" applyAlignment="1"/>
    <xf numFmtId="10" fontId="3" fillId="0" borderId="14" xfId="2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349CB-BCBF-4363-A162-516E23EFEE02}">
  <dimension ref="B1:H30"/>
  <sheetViews>
    <sheetView tabSelected="1" topLeftCell="A5" zoomScale="80" workbookViewId="0">
      <selection activeCell="H6" sqref="H6:H30"/>
    </sheetView>
  </sheetViews>
  <sheetFormatPr defaultColWidth="9.1796875" defaultRowHeight="14.5" x14ac:dyDescent="0.35"/>
  <cols>
    <col min="1" max="1" width="9.1796875" style="4"/>
    <col min="2" max="2" width="33.26953125" style="4" customWidth="1"/>
    <col min="3" max="7" width="15.7265625" style="4" customWidth="1"/>
    <col min="8" max="8" width="11.1796875" style="4" customWidth="1"/>
    <col min="9" max="9" width="12.1796875" style="4" bestFit="1" customWidth="1"/>
    <col min="10" max="10" width="13.81640625" style="4" bestFit="1" customWidth="1"/>
    <col min="11" max="11" width="14.08984375" style="4" bestFit="1" customWidth="1"/>
    <col min="12" max="12" width="12.26953125" style="4" bestFit="1" customWidth="1"/>
    <col min="13" max="13" width="14.1796875" style="4" bestFit="1" customWidth="1"/>
    <col min="14" max="16384" width="9.1796875" style="4"/>
  </cols>
  <sheetData>
    <row r="1" spans="2:8" ht="30.75" customHeight="1" thickBot="1" x14ac:dyDescent="0.4">
      <c r="B1" s="13" t="s">
        <v>0</v>
      </c>
      <c r="C1" s="14"/>
      <c r="D1" s="14"/>
      <c r="E1" s="14"/>
      <c r="F1" s="14"/>
      <c r="G1" s="14"/>
      <c r="H1" s="15"/>
    </row>
    <row r="2" spans="2:8" ht="43.5" x14ac:dyDescent="0.35">
      <c r="B2" s="9"/>
      <c r="C2" s="10" t="s">
        <v>1</v>
      </c>
      <c r="D2" s="10" t="s">
        <v>3</v>
      </c>
      <c r="E2" s="11" t="s">
        <v>4</v>
      </c>
      <c r="F2" s="11" t="s">
        <v>5</v>
      </c>
      <c r="G2" s="11" t="s">
        <v>6</v>
      </c>
      <c r="H2" s="18" t="s">
        <v>32</v>
      </c>
    </row>
    <row r="3" spans="2:8" x14ac:dyDescent="0.35">
      <c r="B3" s="16" t="s">
        <v>2</v>
      </c>
      <c r="C3" s="6"/>
      <c r="D3" s="6"/>
      <c r="E3" s="6"/>
      <c r="F3" s="6"/>
      <c r="G3" s="6"/>
      <c r="H3" s="19"/>
    </row>
    <row r="4" spans="2:8" x14ac:dyDescent="0.35">
      <c r="B4" s="16"/>
      <c r="C4" s="6" t="s">
        <v>31</v>
      </c>
      <c r="D4" s="6" t="s">
        <v>31</v>
      </c>
      <c r="E4" s="6" t="s">
        <v>31</v>
      </c>
      <c r="F4" s="6" t="s">
        <v>31</v>
      </c>
      <c r="G4" s="6" t="s">
        <v>31</v>
      </c>
      <c r="H4" s="19"/>
    </row>
    <row r="5" spans="2:8" ht="15" thickBot="1" x14ac:dyDescent="0.4">
      <c r="B5" s="17"/>
      <c r="C5" s="12"/>
      <c r="D5" s="12"/>
      <c r="E5" s="12"/>
      <c r="F5" s="12"/>
      <c r="G5" s="12"/>
      <c r="H5" s="20"/>
    </row>
    <row r="6" spans="2:8" x14ac:dyDescent="0.35">
      <c r="B6" s="34" t="s">
        <v>7</v>
      </c>
      <c r="C6" s="38">
        <v>95726.89</v>
      </c>
      <c r="D6" s="38">
        <v>46894.2</v>
      </c>
      <c r="E6" s="38">
        <v>584776.28</v>
      </c>
      <c r="F6" s="38">
        <v>7118.32</v>
      </c>
      <c r="G6" s="38">
        <v>734515.69</v>
      </c>
      <c r="H6" s="42">
        <f>G6/$G$30</f>
        <v>9.246742168197139E-2</v>
      </c>
    </row>
    <row r="7" spans="2:8" x14ac:dyDescent="0.35">
      <c r="B7" s="7" t="s">
        <v>8</v>
      </c>
      <c r="C7" s="37">
        <v>0</v>
      </c>
      <c r="D7" s="37">
        <v>60805.94</v>
      </c>
      <c r="E7" s="37">
        <v>0</v>
      </c>
      <c r="F7" s="37">
        <v>0</v>
      </c>
      <c r="G7" s="37">
        <v>60805.94</v>
      </c>
      <c r="H7" s="42">
        <f t="shared" ref="H7:H30" si="0">G7/$G$30</f>
        <v>7.6547969924899116E-3</v>
      </c>
    </row>
    <row r="8" spans="2:8" s="5" customFormat="1" x14ac:dyDescent="0.35">
      <c r="B8" s="7" t="s">
        <v>9</v>
      </c>
      <c r="C8" s="37">
        <v>572268.31000000006</v>
      </c>
      <c r="D8" s="37">
        <v>533283.86</v>
      </c>
      <c r="E8" s="37">
        <v>4027637.95</v>
      </c>
      <c r="F8" s="37">
        <v>456426.91</v>
      </c>
      <c r="G8" s="37">
        <v>5589617.0300000003</v>
      </c>
      <c r="H8" s="42">
        <f t="shared" si="0"/>
        <v>0.70367111552612116</v>
      </c>
    </row>
    <row r="9" spans="2:8" x14ac:dyDescent="0.35">
      <c r="B9" s="40" t="s">
        <v>10</v>
      </c>
      <c r="C9" s="41">
        <v>366088.32</v>
      </c>
      <c r="D9" s="41">
        <v>336513.19</v>
      </c>
      <c r="E9" s="41">
        <v>2875948.66</v>
      </c>
      <c r="F9" s="41">
        <v>282529.71999999997</v>
      </c>
      <c r="G9" s="41">
        <v>3861079.88</v>
      </c>
      <c r="H9" s="42">
        <f t="shared" si="0"/>
        <v>0.48606735876770113</v>
      </c>
    </row>
    <row r="10" spans="2:8" x14ac:dyDescent="0.35">
      <c r="B10" s="40" t="s">
        <v>11</v>
      </c>
      <c r="C10" s="41">
        <v>206180</v>
      </c>
      <c r="D10" s="41">
        <v>196373.18</v>
      </c>
      <c r="E10" s="41">
        <v>1084887.44</v>
      </c>
      <c r="F10" s="41">
        <v>171718.88</v>
      </c>
      <c r="G10" s="41">
        <v>1659159.5</v>
      </c>
      <c r="H10" s="42">
        <f t="shared" si="0"/>
        <v>0.20886987604600907</v>
      </c>
    </row>
    <row r="11" spans="2:8" x14ac:dyDescent="0.35">
      <c r="B11" s="40" t="s">
        <v>12</v>
      </c>
      <c r="C11" s="41">
        <v>0</v>
      </c>
      <c r="D11" s="41">
        <v>285.19</v>
      </c>
      <c r="E11" s="41">
        <v>5122.32</v>
      </c>
      <c r="F11" s="41">
        <v>388.49</v>
      </c>
      <c r="G11" s="41">
        <v>5796</v>
      </c>
      <c r="H11" s="42">
        <f t="shared" si="0"/>
        <v>7.2965245448835311E-4</v>
      </c>
    </row>
    <row r="12" spans="2:8" x14ac:dyDescent="0.35">
      <c r="B12" s="40" t="s">
        <v>13</v>
      </c>
      <c r="C12" s="41">
        <v>0</v>
      </c>
      <c r="D12" s="41">
        <v>112.3</v>
      </c>
      <c r="E12" s="41">
        <v>53999.05</v>
      </c>
      <c r="F12" s="41">
        <v>1453.9</v>
      </c>
      <c r="G12" s="41">
        <v>55565.25</v>
      </c>
      <c r="H12" s="42">
        <f t="shared" si="0"/>
        <v>6.995051940434603E-3</v>
      </c>
    </row>
    <row r="13" spans="2:8" x14ac:dyDescent="0.35">
      <c r="B13" s="40" t="s">
        <v>14</v>
      </c>
      <c r="C13" s="41">
        <v>0</v>
      </c>
      <c r="D13" s="41">
        <v>0</v>
      </c>
      <c r="E13" s="41">
        <v>7680.49</v>
      </c>
      <c r="F13" s="41">
        <v>335.91</v>
      </c>
      <c r="G13" s="41">
        <v>8016.4</v>
      </c>
      <c r="H13" s="42">
        <f t="shared" si="0"/>
        <v>1.0091763174879973E-3</v>
      </c>
    </row>
    <row r="14" spans="2:8" x14ac:dyDescent="0.35">
      <c r="B14" s="7" t="s">
        <v>15</v>
      </c>
      <c r="C14" s="37">
        <v>14782.36</v>
      </c>
      <c r="D14" s="37">
        <v>16918.009999999998</v>
      </c>
      <c r="E14" s="37">
        <v>114328.69</v>
      </c>
      <c r="F14" s="37">
        <v>15397.66</v>
      </c>
      <c r="G14" s="37">
        <v>161426.72</v>
      </c>
      <c r="H14" s="42">
        <f t="shared" si="0"/>
        <v>2.0321843075915134E-2</v>
      </c>
    </row>
    <row r="15" spans="2:8" s="5" customFormat="1" x14ac:dyDescent="0.35">
      <c r="B15" s="7" t="s">
        <v>16</v>
      </c>
      <c r="C15" s="37">
        <v>32181.64</v>
      </c>
      <c r="D15" s="37">
        <v>150583.32999999999</v>
      </c>
      <c r="E15" s="37">
        <v>170488.34</v>
      </c>
      <c r="F15" s="37">
        <v>37590.75</v>
      </c>
      <c r="G15" s="37">
        <v>390844.06</v>
      </c>
      <c r="H15" s="42">
        <f t="shared" si="0"/>
        <v>4.9202955089922902E-2</v>
      </c>
    </row>
    <row r="16" spans="2:8" s="5" customFormat="1" x14ac:dyDescent="0.35">
      <c r="B16" s="40" t="s">
        <v>50</v>
      </c>
      <c r="C16" s="41">
        <v>32181.64</v>
      </c>
      <c r="D16" s="41">
        <v>150583.32999999999</v>
      </c>
      <c r="E16" s="41">
        <v>164731.45000000001</v>
      </c>
      <c r="F16" s="41">
        <v>37280.6</v>
      </c>
      <c r="G16" s="41">
        <v>384777.02</v>
      </c>
      <c r="H16" s="42">
        <f t="shared" si="0"/>
        <v>4.8439181689736738E-2</v>
      </c>
    </row>
    <row r="17" spans="2:8" x14ac:dyDescent="0.35">
      <c r="B17" s="40" t="s">
        <v>17</v>
      </c>
      <c r="C17" s="41">
        <v>0</v>
      </c>
      <c r="D17" s="41">
        <v>0</v>
      </c>
      <c r="E17" s="41">
        <v>5756.89</v>
      </c>
      <c r="F17" s="41">
        <v>310.14999999999998</v>
      </c>
      <c r="G17" s="41">
        <v>6067.04</v>
      </c>
      <c r="H17" s="42">
        <f t="shared" si="0"/>
        <v>7.6377340018616592E-4</v>
      </c>
    </row>
    <row r="18" spans="2:8" x14ac:dyDescent="0.35">
      <c r="B18" s="7" t="s">
        <v>18</v>
      </c>
      <c r="C18" s="37">
        <v>0</v>
      </c>
      <c r="D18" s="37">
        <v>687.28</v>
      </c>
      <c r="E18" s="37">
        <v>4047.28</v>
      </c>
      <c r="F18" s="37">
        <v>2633.83</v>
      </c>
      <c r="G18" s="37">
        <v>7368.39</v>
      </c>
      <c r="H18" s="42">
        <f t="shared" si="0"/>
        <v>9.2759900778596207E-4</v>
      </c>
    </row>
    <row r="19" spans="2:8" s="5" customFormat="1" x14ac:dyDescent="0.35">
      <c r="B19" s="7" t="s">
        <v>19</v>
      </c>
      <c r="C19" s="37">
        <v>66874.789999999994</v>
      </c>
      <c r="D19" s="37">
        <v>46463.91</v>
      </c>
      <c r="E19" s="37">
        <v>468089.58</v>
      </c>
      <c r="F19" s="37">
        <v>70305.56</v>
      </c>
      <c r="G19" s="37">
        <v>651733.82999999996</v>
      </c>
      <c r="H19" s="42">
        <f t="shared" si="0"/>
        <v>8.2046098815147517E-2</v>
      </c>
    </row>
    <row r="20" spans="2:8" x14ac:dyDescent="0.35">
      <c r="B20" s="40" t="s">
        <v>20</v>
      </c>
      <c r="C20" s="41">
        <v>59507.93</v>
      </c>
      <c r="D20" s="41">
        <v>45045.23</v>
      </c>
      <c r="E20" s="41">
        <v>411147.82</v>
      </c>
      <c r="F20" s="41">
        <v>61899.17</v>
      </c>
      <c r="G20" s="41">
        <v>577600.14</v>
      </c>
      <c r="H20" s="42">
        <f t="shared" si="0"/>
        <v>7.2713485138684669E-2</v>
      </c>
    </row>
    <row r="21" spans="2:8" x14ac:dyDescent="0.35">
      <c r="B21" s="40" t="s">
        <v>21</v>
      </c>
      <c r="C21" s="41">
        <v>7366.86</v>
      </c>
      <c r="D21" s="41">
        <v>1418.69</v>
      </c>
      <c r="E21" s="41">
        <v>56941.760000000002</v>
      </c>
      <c r="F21" s="41">
        <v>8406.39</v>
      </c>
      <c r="G21" s="41">
        <v>74133.69</v>
      </c>
      <c r="H21" s="42">
        <f t="shared" si="0"/>
        <v>9.3326136764628493E-3</v>
      </c>
    </row>
    <row r="22" spans="2:8" x14ac:dyDescent="0.35">
      <c r="B22" s="7" t="s">
        <v>22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42">
        <f t="shared" si="0"/>
        <v>0</v>
      </c>
    </row>
    <row r="23" spans="2:8" s="5" customFormat="1" x14ac:dyDescent="0.35">
      <c r="B23" s="7" t="s">
        <v>23</v>
      </c>
      <c r="C23" s="37">
        <v>2192.67</v>
      </c>
      <c r="D23" s="37">
        <v>2465.88</v>
      </c>
      <c r="E23" s="37">
        <v>14565.68</v>
      </c>
      <c r="F23" s="37">
        <v>0</v>
      </c>
      <c r="G23" s="37">
        <v>19224.23</v>
      </c>
      <c r="H23" s="42">
        <f t="shared" si="0"/>
        <v>2.4201184618958993E-3</v>
      </c>
    </row>
    <row r="24" spans="2:8" x14ac:dyDescent="0.35">
      <c r="B24" s="40" t="s">
        <v>24</v>
      </c>
      <c r="C24" s="41">
        <v>2192.58</v>
      </c>
      <c r="D24" s="41">
        <v>1802.47</v>
      </c>
      <c r="E24" s="41">
        <v>5459.91</v>
      </c>
      <c r="F24" s="41">
        <v>0</v>
      </c>
      <c r="G24" s="41">
        <v>9454.9599999999991</v>
      </c>
      <c r="H24" s="42">
        <f t="shared" si="0"/>
        <v>1.190275150291442E-3</v>
      </c>
    </row>
    <row r="25" spans="2:8" x14ac:dyDescent="0.35">
      <c r="B25" s="40" t="s">
        <v>25</v>
      </c>
      <c r="C25" s="41">
        <v>0.09</v>
      </c>
      <c r="D25" s="41">
        <v>663.41</v>
      </c>
      <c r="E25" s="41">
        <v>9105.77</v>
      </c>
      <c r="F25" s="41">
        <v>0</v>
      </c>
      <c r="G25" s="41">
        <v>9769.27</v>
      </c>
      <c r="H25" s="42">
        <f t="shared" si="0"/>
        <v>1.2298433116044571E-3</v>
      </c>
    </row>
    <row r="26" spans="2:8" x14ac:dyDescent="0.35">
      <c r="B26" s="7" t="s">
        <v>26</v>
      </c>
      <c r="C26" s="37">
        <v>93533.32</v>
      </c>
      <c r="D26" s="37">
        <v>125708.93</v>
      </c>
      <c r="E26" s="37">
        <v>0</v>
      </c>
      <c r="F26" s="37">
        <v>0</v>
      </c>
      <c r="G26" s="37">
        <v>219242.25</v>
      </c>
      <c r="H26" s="42">
        <f t="shared" si="0"/>
        <v>2.7600180441692396E-2</v>
      </c>
    </row>
    <row r="27" spans="2:8" x14ac:dyDescent="0.35">
      <c r="B27" s="7" t="s">
        <v>27</v>
      </c>
      <c r="C27" s="37">
        <v>0</v>
      </c>
      <c r="D27" s="37">
        <v>13261.31</v>
      </c>
      <c r="E27" s="37">
        <v>14324.77</v>
      </c>
      <c r="F27" s="37">
        <v>0</v>
      </c>
      <c r="G27" s="37">
        <v>27586.080000000002</v>
      </c>
      <c r="H27" s="42">
        <f t="shared" si="0"/>
        <v>3.4727831231387281E-3</v>
      </c>
    </row>
    <row r="28" spans="2:8" x14ac:dyDescent="0.35">
      <c r="B28" s="7" t="s">
        <v>28</v>
      </c>
      <c r="C28" s="37">
        <v>412.8</v>
      </c>
      <c r="D28" s="37">
        <v>1854.27</v>
      </c>
      <c r="E28" s="37">
        <v>5722.68</v>
      </c>
      <c r="F28" s="37">
        <v>0</v>
      </c>
      <c r="G28" s="37">
        <v>7989.75</v>
      </c>
      <c r="H28" s="42">
        <f t="shared" si="0"/>
        <v>1.0058213765093717E-3</v>
      </c>
    </row>
    <row r="29" spans="2:8" ht="15" thickBot="1" x14ac:dyDescent="0.4">
      <c r="B29" s="35" t="s">
        <v>29</v>
      </c>
      <c r="C29" s="39">
        <v>3738.14</v>
      </c>
      <c r="D29" s="39">
        <v>62000.39</v>
      </c>
      <c r="E29" s="39">
        <v>2454.7399999999998</v>
      </c>
      <c r="F29" s="39">
        <v>4960.6000000000004</v>
      </c>
      <c r="G29" s="39">
        <v>73153.86</v>
      </c>
      <c r="H29" s="42">
        <f t="shared" si="0"/>
        <v>9.2092638896303231E-3</v>
      </c>
    </row>
    <row r="30" spans="2:8" s="5" customFormat="1" ht="15" thickBot="1" x14ac:dyDescent="0.4">
      <c r="B30" s="8" t="s">
        <v>30</v>
      </c>
      <c r="C30" s="33">
        <v>881710.92</v>
      </c>
      <c r="D30" s="33">
        <v>1060927.32</v>
      </c>
      <c r="E30" s="33">
        <v>5406435.9900000002</v>
      </c>
      <c r="F30" s="33">
        <v>594433.62</v>
      </c>
      <c r="G30" s="33">
        <v>7943507.8499999996</v>
      </c>
      <c r="H30" s="42">
        <f t="shared" si="0"/>
        <v>1</v>
      </c>
    </row>
  </sheetData>
  <mergeCells count="3">
    <mergeCell ref="B1:H1"/>
    <mergeCell ref="B3:B5"/>
    <mergeCell ref="H2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E0E0E-6071-43C5-91D9-0F4A342E0DDE}">
  <dimension ref="A1:I12"/>
  <sheetViews>
    <sheetView workbookViewId="0">
      <selection activeCell="H12" sqref="H12:I12"/>
    </sheetView>
  </sheetViews>
  <sheetFormatPr defaultRowHeight="14.5" x14ac:dyDescent="0.35"/>
  <cols>
    <col min="1" max="1" width="14.81640625" customWidth="1"/>
    <col min="2" max="9" width="13.26953125" customWidth="1"/>
  </cols>
  <sheetData>
    <row r="1" spans="1:9" x14ac:dyDescent="0.35">
      <c r="A1" s="21" t="s">
        <v>33</v>
      </c>
      <c r="B1" s="25"/>
      <c r="C1" s="25"/>
      <c r="D1" s="25"/>
      <c r="E1" s="25"/>
      <c r="F1" s="25"/>
      <c r="G1" s="25"/>
      <c r="H1" s="25"/>
      <c r="I1" s="22"/>
    </row>
    <row r="2" spans="1:9" x14ac:dyDescent="0.35">
      <c r="A2" s="26" t="s">
        <v>34</v>
      </c>
      <c r="B2" s="21" t="s">
        <v>35</v>
      </c>
      <c r="C2" s="25"/>
      <c r="D2" s="25"/>
      <c r="E2" s="22"/>
      <c r="F2" s="21" t="s">
        <v>38</v>
      </c>
      <c r="G2" s="22"/>
      <c r="H2" s="29"/>
      <c r="I2" s="30"/>
    </row>
    <row r="3" spans="1:9" x14ac:dyDescent="0.35">
      <c r="A3" s="27"/>
      <c r="B3" s="21" t="s">
        <v>36</v>
      </c>
      <c r="C3" s="22"/>
      <c r="D3" s="21" t="s">
        <v>37</v>
      </c>
      <c r="E3" s="22"/>
      <c r="F3" s="21" t="s">
        <v>39</v>
      </c>
      <c r="G3" s="22"/>
      <c r="H3" s="31"/>
      <c r="I3" s="32"/>
    </row>
    <row r="4" spans="1:9" x14ac:dyDescent="0.35">
      <c r="A4" s="28"/>
      <c r="B4" s="2" t="s">
        <v>40</v>
      </c>
      <c r="C4" s="2" t="s">
        <v>41</v>
      </c>
      <c r="D4" s="2" t="s">
        <v>40</v>
      </c>
      <c r="E4" s="2" t="s">
        <v>41</v>
      </c>
      <c r="F4" s="2" t="s">
        <v>40</v>
      </c>
      <c r="G4" s="2" t="s">
        <v>41</v>
      </c>
      <c r="H4" s="2"/>
      <c r="I4" s="2"/>
    </row>
    <row r="5" spans="1:9" x14ac:dyDescent="0.35">
      <c r="A5" s="2" t="s">
        <v>42</v>
      </c>
      <c r="B5" s="1">
        <v>69746</v>
      </c>
      <c r="C5" s="1">
        <v>28886</v>
      </c>
      <c r="D5" s="1">
        <v>21724</v>
      </c>
      <c r="E5" s="1">
        <v>18899</v>
      </c>
      <c r="F5" s="1">
        <v>404748</v>
      </c>
      <c r="G5" s="1">
        <v>204818</v>
      </c>
      <c r="H5" s="1">
        <f>B5+D5+F5</f>
        <v>496218</v>
      </c>
      <c r="I5" s="1">
        <f>C5+E5+G5</f>
        <v>252603</v>
      </c>
    </row>
    <row r="6" spans="1:9" x14ac:dyDescent="0.35">
      <c r="A6" s="2" t="s">
        <v>43</v>
      </c>
      <c r="B6" s="1">
        <v>523924</v>
      </c>
      <c r="C6" s="1">
        <v>193225</v>
      </c>
      <c r="D6" s="1">
        <v>196738</v>
      </c>
      <c r="E6" s="1">
        <v>167448</v>
      </c>
      <c r="F6" s="1">
        <v>1369891</v>
      </c>
      <c r="G6" s="1">
        <v>535526</v>
      </c>
      <c r="H6" s="1">
        <f t="shared" ref="H6:H12" si="0">B6+D6+F6</f>
        <v>2090553</v>
      </c>
      <c r="I6" s="1">
        <f t="shared" ref="I6:I10" si="1">C6+E6+G6</f>
        <v>896199</v>
      </c>
    </row>
    <row r="7" spans="1:9" x14ac:dyDescent="0.35">
      <c r="A7" s="2" t="s">
        <v>44</v>
      </c>
      <c r="B7" s="1">
        <v>369217</v>
      </c>
      <c r="C7" s="1">
        <v>156162</v>
      </c>
      <c r="D7" s="1">
        <v>270116</v>
      </c>
      <c r="E7" s="1">
        <v>238994</v>
      </c>
      <c r="F7" s="1">
        <v>910271</v>
      </c>
      <c r="G7" s="1">
        <v>258363</v>
      </c>
      <c r="H7" s="1">
        <f t="shared" si="0"/>
        <v>1549604</v>
      </c>
      <c r="I7" s="1">
        <f t="shared" si="1"/>
        <v>653519</v>
      </c>
    </row>
    <row r="8" spans="1:9" x14ac:dyDescent="0.35">
      <c r="A8" s="2" t="s">
        <v>45</v>
      </c>
      <c r="B8" s="1">
        <v>283193</v>
      </c>
      <c r="C8" s="1">
        <v>106904</v>
      </c>
      <c r="D8" s="1">
        <v>271442</v>
      </c>
      <c r="E8" s="1">
        <v>209340</v>
      </c>
      <c r="F8" s="1">
        <v>468247</v>
      </c>
      <c r="G8" s="1">
        <v>91054</v>
      </c>
      <c r="H8" s="1">
        <f t="shared" si="0"/>
        <v>1022882</v>
      </c>
      <c r="I8" s="1">
        <f t="shared" si="1"/>
        <v>407298</v>
      </c>
    </row>
    <row r="9" spans="1:9" x14ac:dyDescent="0.35">
      <c r="A9" s="2" t="s">
        <v>46</v>
      </c>
      <c r="B9" s="1">
        <v>108133</v>
      </c>
      <c r="C9" s="1">
        <v>29162</v>
      </c>
      <c r="D9" s="1">
        <v>92115</v>
      </c>
      <c r="E9" s="1">
        <v>49781</v>
      </c>
      <c r="F9" s="1">
        <v>125178</v>
      </c>
      <c r="G9" s="1">
        <v>15270</v>
      </c>
      <c r="H9" s="1">
        <f t="shared" si="0"/>
        <v>325426</v>
      </c>
      <c r="I9" s="1">
        <f t="shared" si="1"/>
        <v>94213</v>
      </c>
    </row>
    <row r="10" spans="1:9" x14ac:dyDescent="0.35">
      <c r="A10" s="2" t="s">
        <v>47</v>
      </c>
      <c r="B10" s="1">
        <v>51079</v>
      </c>
      <c r="C10" s="1">
        <v>11591</v>
      </c>
      <c r="D10" s="1">
        <v>37050</v>
      </c>
      <c r="E10" s="1">
        <v>12004</v>
      </c>
      <c r="F10" s="1">
        <v>68964</v>
      </c>
      <c r="G10" s="1">
        <v>6773</v>
      </c>
      <c r="H10" s="1">
        <f t="shared" si="0"/>
        <v>157093</v>
      </c>
      <c r="I10" s="1">
        <f t="shared" si="1"/>
        <v>30368</v>
      </c>
    </row>
    <row r="11" spans="1:9" x14ac:dyDescent="0.35">
      <c r="A11" s="2" t="s">
        <v>48</v>
      </c>
      <c r="B11" s="3">
        <f>SUM(B5:B10)</f>
        <v>1405292</v>
      </c>
      <c r="C11" s="3">
        <f t="shared" ref="C11:I11" si="2">SUM(C5:C10)</f>
        <v>525930</v>
      </c>
      <c r="D11" s="3">
        <f t="shared" si="2"/>
        <v>889185</v>
      </c>
      <c r="E11" s="3">
        <f t="shared" si="2"/>
        <v>696466</v>
      </c>
      <c r="F11" s="3">
        <f t="shared" si="2"/>
        <v>3347299</v>
      </c>
      <c r="G11" s="3">
        <f t="shared" si="2"/>
        <v>1111804</v>
      </c>
      <c r="H11" s="3">
        <f t="shared" si="2"/>
        <v>5641776</v>
      </c>
      <c r="I11" s="3">
        <f t="shared" si="2"/>
        <v>2334200</v>
      </c>
    </row>
    <row r="12" spans="1:9" x14ac:dyDescent="0.35">
      <c r="A12" s="2" t="s">
        <v>49</v>
      </c>
      <c r="B12" s="23">
        <f>B11+C11</f>
        <v>1931222</v>
      </c>
      <c r="C12" s="24"/>
      <c r="D12" s="23">
        <f>D11+E11</f>
        <v>1585651</v>
      </c>
      <c r="E12" s="24"/>
      <c r="F12" s="23">
        <f>F11+G11</f>
        <v>4459103</v>
      </c>
      <c r="G12" s="24"/>
      <c r="H12" s="23">
        <f t="shared" si="0"/>
        <v>7975976</v>
      </c>
      <c r="I12" s="24"/>
    </row>
  </sheetData>
  <mergeCells count="12">
    <mergeCell ref="H12:I12"/>
    <mergeCell ref="A1:I1"/>
    <mergeCell ref="A2:A4"/>
    <mergeCell ref="B2:E2"/>
    <mergeCell ref="F2:G2"/>
    <mergeCell ref="H2:I3"/>
    <mergeCell ref="B3:C3"/>
    <mergeCell ref="D3:E3"/>
    <mergeCell ref="F3:G3"/>
    <mergeCell ref="B12:C12"/>
    <mergeCell ref="D12:E12"/>
    <mergeCell ref="F12:G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Pension Fund Asset</vt:lpstr>
      <vt:lpstr>Retirement Savings Account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Emuesiri Ojo</cp:lastModifiedBy>
  <dcterms:created xsi:type="dcterms:W3CDTF">2018-05-18T08:14:12Z</dcterms:created>
  <dcterms:modified xsi:type="dcterms:W3CDTF">2018-05-20T11:53:25Z</dcterms:modified>
</cp:coreProperties>
</file>